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560"/>
  </bookViews>
  <sheets>
    <sheet name="UCs" sheetId="1" r:id="rId1"/>
    <sheet name="VariáveisGlobais" sheetId="2" r:id="rId2"/>
  </sheet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H7" i="1"/>
  <c r="G1" i="2"/>
  <c r="G7" i="1" s="1"/>
  <c r="E7" i="1" s="1"/>
  <c r="C1" i="2"/>
  <c r="G8" i="1" l="1"/>
  <c r="G9" i="1" s="1"/>
  <c r="E9" i="1" s="1"/>
  <c r="F7" i="1"/>
  <c r="E8" i="1" l="1"/>
  <c r="G10" i="1"/>
  <c r="G11" i="1" s="1"/>
  <c r="D7" i="1"/>
  <c r="I7" i="1" s="1"/>
  <c r="J7" i="1" s="1"/>
  <c r="K7" i="1" s="1"/>
  <c r="F8" i="1"/>
  <c r="E10" i="1" l="1"/>
  <c r="F9" i="1"/>
  <c r="D8" i="1"/>
  <c r="I8" i="1" s="1"/>
  <c r="J8" i="1" s="1"/>
  <c r="K8" i="1" s="1"/>
  <c r="G12" i="1"/>
  <c r="E11" i="1"/>
  <c r="F10" i="1" l="1"/>
  <c r="D9" i="1"/>
  <c r="I9" i="1" s="1"/>
  <c r="J9" i="1" s="1"/>
  <c r="G13" i="1"/>
  <c r="E12" i="1"/>
  <c r="F11" i="1" l="1"/>
  <c r="D10" i="1"/>
  <c r="I10" i="1" s="1"/>
  <c r="J10" i="1" s="1"/>
  <c r="G14" i="1"/>
  <c r="E13" i="1"/>
  <c r="F12" i="1" l="1"/>
  <c r="D11" i="1"/>
  <c r="I11" i="1" s="1"/>
  <c r="J11" i="1" s="1"/>
  <c r="G15" i="1"/>
  <c r="E14" i="1"/>
  <c r="F13" i="1" l="1"/>
  <c r="D12" i="1"/>
  <c r="I12" i="1" s="1"/>
  <c r="J12" i="1" s="1"/>
  <c r="G16" i="1"/>
  <c r="E15" i="1"/>
  <c r="F14" i="1" l="1"/>
  <c r="D13" i="1"/>
  <c r="I13" i="1" s="1"/>
  <c r="J13" i="1" s="1"/>
  <c r="G17" i="1"/>
  <c r="E16" i="1"/>
  <c r="F15" i="1" l="1"/>
  <c r="D14" i="1"/>
  <c r="I14" i="1" s="1"/>
  <c r="J14" i="1" s="1"/>
  <c r="G18" i="1"/>
  <c r="E18" i="1" s="1"/>
  <c r="E17" i="1"/>
  <c r="F16" i="1" l="1"/>
  <c r="D15" i="1"/>
  <c r="I15" i="1" s="1"/>
  <c r="J15" i="1" s="1"/>
  <c r="F17" i="1" l="1"/>
  <c r="D16" i="1"/>
  <c r="I16" i="1" s="1"/>
  <c r="J16" i="1" s="1"/>
  <c r="F18" i="1" l="1"/>
  <c r="D18" i="1" s="1"/>
  <c r="I18" i="1" s="1"/>
  <c r="J18" i="1" s="1"/>
  <c r="D17" i="1"/>
  <c r="I17" i="1" s="1"/>
  <c r="J17" i="1" s="1"/>
</calcChain>
</file>

<file path=xl/sharedStrings.xml><?xml version="1.0" encoding="utf-8"?>
<sst xmlns="http://schemas.openxmlformats.org/spreadsheetml/2006/main" count="98" uniqueCount="90">
  <si>
    <t>tf</t>
  </si>
  <si>
    <t>ef</t>
  </si>
  <si>
    <t>Fator</t>
  </si>
  <si>
    <t>Requisito</t>
  </si>
  <si>
    <t>Peso</t>
  </si>
  <si>
    <t>T1</t>
  </si>
  <si>
    <t>Sistema distribuído</t>
  </si>
  <si>
    <t>E1</t>
  </si>
  <si>
    <t>Familiaridade com RUP ou outro processo formal</t>
  </si>
  <si>
    <t>T2</t>
  </si>
  <si>
    <t>Tempo de Resposta</t>
  </si>
  <si>
    <t>E2</t>
  </si>
  <si>
    <t>Experiência com a Aplicação em desenvolvimento</t>
  </si>
  <si>
    <t>T3</t>
  </si>
  <si>
    <t>Eficiência</t>
  </si>
  <si>
    <t>E3</t>
  </si>
  <si>
    <t>Experiência em Orientação a Objetos</t>
  </si>
  <si>
    <t>T4</t>
  </si>
  <si>
    <t>Processamento complexo</t>
  </si>
  <si>
    <t>E4</t>
  </si>
  <si>
    <t>Presença de analista experiente</t>
  </si>
  <si>
    <t>T5</t>
  </si>
  <si>
    <t>Código reusável</t>
  </si>
  <si>
    <t>E5</t>
  </si>
  <si>
    <t>Motivação</t>
  </si>
  <si>
    <t>T6</t>
  </si>
  <si>
    <t>Facilidade de instalação</t>
  </si>
  <si>
    <t>E6</t>
  </si>
  <si>
    <t>Requisitos estáveis</t>
  </si>
  <si>
    <t>T7</t>
  </si>
  <si>
    <t>Facilidade de uso</t>
  </si>
  <si>
    <t>E7</t>
  </si>
  <si>
    <t>Desenvolvedores em meio-expediente</t>
  </si>
  <si>
    <t>T8</t>
  </si>
  <si>
    <t>Portabilidade</t>
  </si>
  <si>
    <t>E8</t>
  </si>
  <si>
    <t>Linguagem de programação difícil</t>
  </si>
  <si>
    <t>T9</t>
  </si>
  <si>
    <t>Facilidade de mudança</t>
  </si>
  <si>
    <t>T10</t>
  </si>
  <si>
    <t>Concorrência</t>
  </si>
  <si>
    <t>T11</t>
  </si>
  <si>
    <t>Recursos de segurança</t>
  </si>
  <si>
    <t>T12</t>
  </si>
  <si>
    <t>Acessível por terceiros</t>
  </si>
  <si>
    <t>T13</t>
  </si>
  <si>
    <t>Requer treinamento especial</t>
  </si>
  <si>
    <t>Projeto:</t>
  </si>
  <si>
    <t>Relatório da Loja de Livros</t>
  </si>
  <si>
    <t>UAW</t>
  </si>
  <si>
    <t>UUCW</t>
  </si>
  <si>
    <t>Tipo de Ator</t>
  </si>
  <si>
    <t>Descrição</t>
  </si>
  <si>
    <t>Tipo de Caso de Uso</t>
  </si>
  <si>
    <t>Número de Transações</t>
  </si>
  <si>
    <t>Ator Simples</t>
  </si>
  <si>
    <t>Outro sistema acessado através de uma API de programação</t>
  </si>
  <si>
    <t>Simples</t>
  </si>
  <si>
    <t>Até 3</t>
  </si>
  <si>
    <t>Ator Médio</t>
  </si>
  <si>
    <t>Outro sistema interagindo através de um protocolo de comunicação, como TCP/IP ou FTP</t>
  </si>
  <si>
    <t>Médio</t>
  </si>
  <si>
    <t>4 a 7</t>
  </si>
  <si>
    <t>Ator Complexo</t>
  </si>
  <si>
    <r>
      <t>Um usuário interagindo através de uma interface gráfica (</t>
    </r>
    <r>
      <rPr>
        <i/>
        <sz val="11"/>
        <color theme="1"/>
        <rFont val="Calibri"/>
        <family val="2"/>
        <scheme val="minor"/>
      </rPr>
      <t>stand-alone</t>
    </r>
    <r>
      <rPr>
        <sz val="11"/>
        <color theme="1"/>
        <rFont val="Calibri"/>
        <family val="2"/>
        <scheme val="minor"/>
      </rPr>
      <t xml:space="preserve"> ou Web)</t>
    </r>
  </si>
  <si>
    <t>Complexo</t>
  </si>
  <si>
    <t>7 ou mais</t>
  </si>
  <si>
    <t>UC001</t>
  </si>
  <si>
    <t>Horas por UC:</t>
  </si>
  <si>
    <t>horas/UC</t>
  </si>
  <si>
    <t>TFC</t>
  </si>
  <si>
    <t>EF</t>
  </si>
  <si>
    <t>UUCP</t>
  </si>
  <si>
    <t>UCP</t>
  </si>
  <si>
    <t>Horas</t>
  </si>
  <si>
    <t>TotF</t>
  </si>
  <si>
    <t>TotEF</t>
  </si>
  <si>
    <t>UC002</t>
  </si>
  <si>
    <t>Atualizado a Partir das Variáveis Globais</t>
  </si>
  <si>
    <t>Cálculo Automático</t>
  </si>
  <si>
    <t>Preencher de acordo com UAW e UUCW</t>
  </si>
  <si>
    <t>Passo 1:</t>
  </si>
  <si>
    <t xml:space="preserve">Passo 2: </t>
  </si>
  <si>
    <t>Tabela 1</t>
  </si>
  <si>
    <t>preenchendo os respectivos campos da tabela 1.</t>
  </si>
  <si>
    <t>A partir dos Casos de Uso (diagramas) verificar a UAW e UUCW de cada um,</t>
  </si>
  <si>
    <t>Dias de 7 horas</t>
  </si>
  <si>
    <t>Atualizar a Aba VariáveisGlobais de acordo com as características do Projeto</t>
  </si>
  <si>
    <t>TF -&gt; de 0 a 5, sendo que 0 não tem relevância.</t>
  </si>
  <si>
    <t>EF -&gt; de 0 a 5, sendo que 0 é a deficiência encontrada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</si>
</sst>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Alignment="1">
      <alignment vertical="top"/>
    </xf>
    <xf numFmtId="0" fontId="0" fillId="0" borderId="10" xfId="0" applyFill="1" applyBorder="1" applyAlignment="1">
      <alignment wrapText="1"/>
    </xf>
    <xf numFmtId="0" fontId="0" fillId="2" borderId="0" xfId="0" applyFill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17" sqref="M17"/>
    </sheetView>
  </sheetViews>
  <sheetFormatPr defaultRowHeight="15" x14ac:dyDescent="0.25"/>
  <cols>
    <col min="1" max="1" width="12.85546875" bestFit="1" customWidth="1"/>
    <col min="2" max="2" width="5.42578125" bestFit="1" customWidth="1"/>
    <col min="3" max="3" width="6.85546875" customWidth="1"/>
    <col min="4" max="4" width="5" bestFit="1" customWidth="1"/>
    <col min="5" max="5" width="6" style="3" bestFit="1" customWidth="1"/>
    <col min="6" max="6" width="4.85546875" bestFit="1" customWidth="1"/>
    <col min="7" max="8" width="5.85546875" bestFit="1" customWidth="1"/>
    <col min="9" max="9" width="8" bestFit="1" customWidth="1"/>
    <col min="10" max="10" width="7" bestFit="1" customWidth="1"/>
    <col min="11" max="11" width="14.28515625" bestFit="1" customWidth="1"/>
    <col min="12" max="12" width="3.7109375" customWidth="1"/>
    <col min="13" max="13" width="19.42578125" customWidth="1"/>
    <col min="14" max="14" width="25.28515625" customWidth="1"/>
    <col min="15" max="15" width="55.140625" customWidth="1"/>
  </cols>
  <sheetData>
    <row r="1" spans="1:15" ht="15.75" thickBot="1" x14ac:dyDescent="0.3">
      <c r="A1" t="s">
        <v>47</v>
      </c>
      <c r="B1" s="16" t="s">
        <v>48</v>
      </c>
      <c r="C1" s="16"/>
      <c r="D1" s="16"/>
      <c r="E1" s="16"/>
      <c r="F1" s="16"/>
      <c r="G1" s="16"/>
      <c r="H1" s="16"/>
    </row>
    <row r="2" spans="1:15" x14ac:dyDescent="0.25">
      <c r="A2" t="s">
        <v>68</v>
      </c>
      <c r="B2">
        <v>20</v>
      </c>
      <c r="C2" t="s">
        <v>69</v>
      </c>
      <c r="M2" s="11" t="s">
        <v>81</v>
      </c>
      <c r="N2" s="21" t="s">
        <v>87</v>
      </c>
      <c r="O2" s="22"/>
    </row>
    <row r="3" spans="1:15" x14ac:dyDescent="0.25">
      <c r="M3" s="12" t="s">
        <v>82</v>
      </c>
      <c r="N3" s="17" t="s">
        <v>85</v>
      </c>
      <c r="O3" s="18"/>
    </row>
    <row r="4" spans="1:15" ht="15.75" thickBot="1" x14ac:dyDescent="0.3">
      <c r="M4" s="13"/>
      <c r="N4" s="19" t="s">
        <v>84</v>
      </c>
      <c r="O4" s="20"/>
    </row>
    <row r="5" spans="1:15" ht="62.25" customHeight="1" x14ac:dyDescent="0.25">
      <c r="A5" s="14" t="s">
        <v>83</v>
      </c>
      <c r="B5" s="23" t="s">
        <v>80</v>
      </c>
      <c r="C5" s="23"/>
      <c r="D5" s="24" t="s">
        <v>79</v>
      </c>
      <c r="E5" s="24"/>
      <c r="F5" s="25" t="s">
        <v>78</v>
      </c>
      <c r="G5" s="25"/>
      <c r="H5" s="24" t="s">
        <v>79</v>
      </c>
      <c r="I5" s="24"/>
      <c r="J5" s="10"/>
    </row>
    <row r="6" spans="1:15" x14ac:dyDescent="0.25">
      <c r="A6" s="4"/>
      <c r="B6" s="4" t="s">
        <v>49</v>
      </c>
      <c r="C6" s="4" t="s">
        <v>50</v>
      </c>
      <c r="D6" s="6" t="s">
        <v>70</v>
      </c>
      <c r="E6" s="6" t="s">
        <v>71</v>
      </c>
      <c r="F6" s="7" t="s">
        <v>75</v>
      </c>
      <c r="G6" s="7" t="s">
        <v>76</v>
      </c>
      <c r="H6" s="6" t="s">
        <v>72</v>
      </c>
      <c r="I6" s="6" t="s">
        <v>73</v>
      </c>
      <c r="J6" s="4" t="s">
        <v>74</v>
      </c>
      <c r="K6" s="4" t="s">
        <v>86</v>
      </c>
      <c r="M6" s="2" t="s">
        <v>49</v>
      </c>
    </row>
    <row r="7" spans="1:15" x14ac:dyDescent="0.25">
      <c r="A7" s="4" t="s">
        <v>67</v>
      </c>
      <c r="B7" s="5">
        <v>3</v>
      </c>
      <c r="C7" s="5">
        <v>3</v>
      </c>
      <c r="D7" s="6">
        <f xml:space="preserve"> 0.6 + (0.01 * F7)</f>
        <v>0.83</v>
      </c>
      <c r="E7" s="6">
        <f t="shared" ref="E7:E18" si="0" xml:space="preserve"> 1.4 + (-0.03 * G7)</f>
        <v>0.6349999999999999</v>
      </c>
      <c r="F7" s="7">
        <f>VariáveisGlobais!C1</f>
        <v>23</v>
      </c>
      <c r="G7" s="7">
        <f>VariáveisGlobais!G1</f>
        <v>25.5</v>
      </c>
      <c r="H7" s="6">
        <f>B7+C7</f>
        <v>6</v>
      </c>
      <c r="I7" s="6">
        <f t="shared" ref="I7:I18" si="1">H7*E7*D7</f>
        <v>3.1622999999999997</v>
      </c>
      <c r="J7" s="4">
        <f>I7*B2</f>
        <v>63.245999999999995</v>
      </c>
      <c r="K7" s="4">
        <f>J7/7</f>
        <v>9.0351428571428567</v>
      </c>
      <c r="M7" s="1" t="s">
        <v>51</v>
      </c>
      <c r="N7" s="8" t="s">
        <v>4</v>
      </c>
      <c r="O7" s="1" t="s">
        <v>52</v>
      </c>
    </row>
    <row r="8" spans="1:15" ht="22.5" customHeight="1" x14ac:dyDescent="0.25">
      <c r="A8" s="4" t="s">
        <v>77</v>
      </c>
      <c r="B8" s="5">
        <v>3</v>
      </c>
      <c r="C8" s="5">
        <v>2</v>
      </c>
      <c r="D8" s="6">
        <f xml:space="preserve"> 0.6 + (0.01 * F8)</f>
        <v>0.83</v>
      </c>
      <c r="E8" s="6">
        <f t="shared" si="0"/>
        <v>0.6349999999999999</v>
      </c>
      <c r="F8" s="7">
        <f>F7</f>
        <v>23</v>
      </c>
      <c r="G8" s="7">
        <f>G7</f>
        <v>25.5</v>
      </c>
      <c r="H8" s="6">
        <f>B8+C8</f>
        <v>5</v>
      </c>
      <c r="I8" s="6">
        <f t="shared" si="1"/>
        <v>2.6352499999999992</v>
      </c>
      <c r="J8" s="4">
        <f>I8*B2</f>
        <v>52.704999999999984</v>
      </c>
      <c r="K8" s="4">
        <f>J8/7</f>
        <v>7.5292857142857121</v>
      </c>
      <c r="M8" s="1" t="s">
        <v>55</v>
      </c>
      <c r="N8" s="8">
        <v>1</v>
      </c>
      <c r="O8" s="1" t="s">
        <v>56</v>
      </c>
    </row>
    <row r="9" spans="1:15" ht="28.5" customHeight="1" x14ac:dyDescent="0.25">
      <c r="A9" s="4"/>
      <c r="B9" s="5"/>
      <c r="C9" s="5"/>
      <c r="D9" s="6">
        <f t="shared" ref="D9:D18" si="2" xml:space="preserve"> 0.6 + (0.01 * F9)</f>
        <v>0.83</v>
      </c>
      <c r="E9" s="6">
        <f t="shared" si="0"/>
        <v>0.6349999999999999</v>
      </c>
      <c r="F9" s="7">
        <f t="shared" ref="F9:F18" si="3">F8</f>
        <v>23</v>
      </c>
      <c r="G9" s="7">
        <f t="shared" ref="G9:G18" si="4">G8</f>
        <v>25.5</v>
      </c>
      <c r="H9" s="6">
        <f t="shared" ref="H9:H18" si="5">B9+C9</f>
        <v>0</v>
      </c>
      <c r="I9" s="6">
        <f t="shared" si="1"/>
        <v>0</v>
      </c>
      <c r="J9" s="4">
        <f>I9*B2</f>
        <v>0</v>
      </c>
      <c r="K9" s="4"/>
      <c r="M9" s="1" t="s">
        <v>59</v>
      </c>
      <c r="N9" s="8">
        <v>2</v>
      </c>
      <c r="O9" s="1" t="s">
        <v>60</v>
      </c>
    </row>
    <row r="10" spans="1:15" ht="27" customHeight="1" x14ac:dyDescent="0.25">
      <c r="A10" s="4"/>
      <c r="B10" s="5"/>
      <c r="C10" s="5"/>
      <c r="D10" s="6">
        <f t="shared" si="2"/>
        <v>0.83</v>
      </c>
      <c r="E10" s="6">
        <f t="shared" si="0"/>
        <v>0.6349999999999999</v>
      </c>
      <c r="F10" s="7">
        <f t="shared" si="3"/>
        <v>23</v>
      </c>
      <c r="G10" s="7">
        <f t="shared" si="4"/>
        <v>25.5</v>
      </c>
      <c r="H10" s="6">
        <f t="shared" si="5"/>
        <v>0</v>
      </c>
      <c r="I10" s="6">
        <f t="shared" si="1"/>
        <v>0</v>
      </c>
      <c r="J10" s="4">
        <f>I10*B2</f>
        <v>0</v>
      </c>
      <c r="K10" s="4"/>
      <c r="M10" s="1" t="s">
        <v>63</v>
      </c>
      <c r="N10" s="8">
        <v>3</v>
      </c>
      <c r="O10" s="1" t="s">
        <v>64</v>
      </c>
    </row>
    <row r="11" spans="1:15" x14ac:dyDescent="0.25">
      <c r="A11" s="4"/>
      <c r="B11" s="5"/>
      <c r="C11" s="5"/>
      <c r="D11" s="6">
        <f t="shared" si="2"/>
        <v>0.83</v>
      </c>
      <c r="E11" s="6">
        <f t="shared" si="0"/>
        <v>0.6349999999999999</v>
      </c>
      <c r="F11" s="7">
        <f t="shared" si="3"/>
        <v>23</v>
      </c>
      <c r="G11" s="7">
        <f t="shared" si="4"/>
        <v>25.5</v>
      </c>
      <c r="H11" s="6">
        <f t="shared" si="5"/>
        <v>0</v>
      </c>
      <c r="I11" s="6">
        <f t="shared" si="1"/>
        <v>0</v>
      </c>
      <c r="J11" s="4">
        <f>I11*B2</f>
        <v>0</v>
      </c>
      <c r="K11" s="4"/>
      <c r="N11" s="9"/>
    </row>
    <row r="12" spans="1:15" x14ac:dyDescent="0.25">
      <c r="A12" s="4"/>
      <c r="B12" s="5"/>
      <c r="C12" s="5"/>
      <c r="D12" s="6">
        <f t="shared" si="2"/>
        <v>0.83</v>
      </c>
      <c r="E12" s="6">
        <f t="shared" si="0"/>
        <v>0.6349999999999999</v>
      </c>
      <c r="F12" s="7">
        <f t="shared" si="3"/>
        <v>23</v>
      </c>
      <c r="G12" s="7">
        <f t="shared" si="4"/>
        <v>25.5</v>
      </c>
      <c r="H12" s="6">
        <f t="shared" si="5"/>
        <v>0</v>
      </c>
      <c r="I12" s="6">
        <f t="shared" si="1"/>
        <v>0</v>
      </c>
      <c r="J12" s="4">
        <f>I12*B2</f>
        <v>0</v>
      </c>
      <c r="K12" s="4"/>
      <c r="M12" s="2" t="s">
        <v>50</v>
      </c>
      <c r="N12" s="9"/>
    </row>
    <row r="13" spans="1:15" x14ac:dyDescent="0.25">
      <c r="A13" s="4"/>
      <c r="B13" s="5"/>
      <c r="C13" s="5"/>
      <c r="D13" s="6">
        <f t="shared" si="2"/>
        <v>0.83</v>
      </c>
      <c r="E13" s="6">
        <f t="shared" si="0"/>
        <v>0.6349999999999999</v>
      </c>
      <c r="F13" s="7">
        <f t="shared" si="3"/>
        <v>23</v>
      </c>
      <c r="G13" s="7">
        <f t="shared" si="4"/>
        <v>25.5</v>
      </c>
      <c r="H13" s="6">
        <f t="shared" si="5"/>
        <v>0</v>
      </c>
      <c r="I13" s="6">
        <f t="shared" si="1"/>
        <v>0</v>
      </c>
      <c r="J13" s="4">
        <f>I13*B2</f>
        <v>0</v>
      </c>
      <c r="K13" s="4"/>
      <c r="M13" s="1" t="s">
        <v>53</v>
      </c>
      <c r="N13" s="8" t="s">
        <v>54</v>
      </c>
      <c r="O13" s="8" t="s">
        <v>4</v>
      </c>
    </row>
    <row r="14" spans="1:15" x14ac:dyDescent="0.25">
      <c r="A14" s="4"/>
      <c r="B14" s="5"/>
      <c r="C14" s="5"/>
      <c r="D14" s="6">
        <f t="shared" si="2"/>
        <v>0.83</v>
      </c>
      <c r="E14" s="6">
        <f t="shared" si="0"/>
        <v>0.6349999999999999</v>
      </c>
      <c r="F14" s="7">
        <f t="shared" si="3"/>
        <v>23</v>
      </c>
      <c r="G14" s="7">
        <f t="shared" si="4"/>
        <v>25.5</v>
      </c>
      <c r="H14" s="6">
        <f t="shared" si="5"/>
        <v>0</v>
      </c>
      <c r="I14" s="6">
        <f t="shared" si="1"/>
        <v>0</v>
      </c>
      <c r="J14" s="4">
        <f>I14*B2</f>
        <v>0</v>
      </c>
      <c r="K14" s="4"/>
      <c r="M14" s="1" t="s">
        <v>57</v>
      </c>
      <c r="N14" s="8" t="s">
        <v>58</v>
      </c>
      <c r="O14" s="8">
        <v>1</v>
      </c>
    </row>
    <row r="15" spans="1:15" x14ac:dyDescent="0.25">
      <c r="A15" s="4"/>
      <c r="B15" s="5"/>
      <c r="C15" s="5"/>
      <c r="D15" s="6">
        <f t="shared" si="2"/>
        <v>0.83</v>
      </c>
      <c r="E15" s="6">
        <f t="shared" si="0"/>
        <v>0.6349999999999999</v>
      </c>
      <c r="F15" s="7">
        <f t="shared" si="3"/>
        <v>23</v>
      </c>
      <c r="G15" s="7">
        <f t="shared" si="4"/>
        <v>25.5</v>
      </c>
      <c r="H15" s="6">
        <f t="shared" si="5"/>
        <v>0</v>
      </c>
      <c r="I15" s="6">
        <f t="shared" si="1"/>
        <v>0</v>
      </c>
      <c r="J15" s="4">
        <f>I15*B2</f>
        <v>0</v>
      </c>
      <c r="K15" s="4"/>
      <c r="M15" s="1" t="s">
        <v>61</v>
      </c>
      <c r="N15" s="8" t="s">
        <v>62</v>
      </c>
      <c r="O15" s="8">
        <v>2</v>
      </c>
    </row>
    <row r="16" spans="1:15" x14ac:dyDescent="0.25">
      <c r="A16" s="4"/>
      <c r="B16" s="5"/>
      <c r="C16" s="5"/>
      <c r="D16" s="6">
        <f t="shared" si="2"/>
        <v>0.83</v>
      </c>
      <c r="E16" s="6">
        <f t="shared" si="0"/>
        <v>0.6349999999999999</v>
      </c>
      <c r="F16" s="7">
        <f t="shared" si="3"/>
        <v>23</v>
      </c>
      <c r="G16" s="7">
        <f t="shared" si="4"/>
        <v>25.5</v>
      </c>
      <c r="H16" s="6">
        <f t="shared" si="5"/>
        <v>0</v>
      </c>
      <c r="I16" s="6">
        <f t="shared" si="1"/>
        <v>0</v>
      </c>
      <c r="J16" s="4">
        <f>I16*B2</f>
        <v>0</v>
      </c>
      <c r="K16" s="4"/>
      <c r="M16" s="1" t="s">
        <v>65</v>
      </c>
      <c r="N16" s="8" t="s">
        <v>66</v>
      </c>
      <c r="O16" s="8">
        <v>3</v>
      </c>
    </row>
    <row r="17" spans="1:11" x14ac:dyDescent="0.25">
      <c r="A17" s="4"/>
      <c r="B17" s="5"/>
      <c r="C17" s="5"/>
      <c r="D17" s="6">
        <f t="shared" si="2"/>
        <v>0.83</v>
      </c>
      <c r="E17" s="6">
        <f t="shared" si="0"/>
        <v>0.6349999999999999</v>
      </c>
      <c r="F17" s="7">
        <f t="shared" si="3"/>
        <v>23</v>
      </c>
      <c r="G17" s="7">
        <f t="shared" si="4"/>
        <v>25.5</v>
      </c>
      <c r="H17" s="6">
        <f t="shared" si="5"/>
        <v>0</v>
      </c>
      <c r="I17" s="6">
        <f t="shared" si="1"/>
        <v>0</v>
      </c>
      <c r="J17" s="4">
        <f>I17*B2</f>
        <v>0</v>
      </c>
      <c r="K17" s="4"/>
    </row>
    <row r="18" spans="1:11" x14ac:dyDescent="0.25">
      <c r="A18" s="4"/>
      <c r="B18" s="5"/>
      <c r="C18" s="5"/>
      <c r="D18" s="6">
        <f t="shared" si="2"/>
        <v>0.83</v>
      </c>
      <c r="E18" s="6">
        <f t="shared" si="0"/>
        <v>0.6349999999999999</v>
      </c>
      <c r="F18" s="7">
        <f t="shared" si="3"/>
        <v>23</v>
      </c>
      <c r="G18" s="7">
        <f t="shared" si="4"/>
        <v>25.5</v>
      </c>
      <c r="H18" s="6">
        <f t="shared" si="5"/>
        <v>0</v>
      </c>
      <c r="I18" s="6">
        <f t="shared" si="1"/>
        <v>0</v>
      </c>
      <c r="J18" s="4">
        <f>I18*B2</f>
        <v>0</v>
      </c>
      <c r="K18" s="4"/>
    </row>
  </sheetData>
  <mergeCells count="8">
    <mergeCell ref="B1:H1"/>
    <mergeCell ref="N3:O3"/>
    <mergeCell ref="N4:O4"/>
    <mergeCell ref="N2:O2"/>
    <mergeCell ref="B5:C5"/>
    <mergeCell ref="D5:E5"/>
    <mergeCell ref="F5:G5"/>
    <mergeCell ref="H5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9" sqref="B19"/>
    </sheetView>
  </sheetViews>
  <sheetFormatPr defaultRowHeight="15" x14ac:dyDescent="0.25"/>
  <cols>
    <col min="1" max="1" width="6.28515625" customWidth="1"/>
    <col min="2" max="2" width="34.85546875" customWidth="1"/>
    <col min="4" max="4" width="3.5703125" customWidth="1"/>
    <col min="5" max="5" width="6.140625" customWidth="1"/>
    <col min="6" max="6" width="48" customWidth="1"/>
    <col min="9" max="9" width="52.85546875" customWidth="1"/>
  </cols>
  <sheetData>
    <row r="1" spans="1:9" x14ac:dyDescent="0.25">
      <c r="A1" s="2" t="s">
        <v>0</v>
      </c>
      <c r="C1">
        <f>SUM(C3:C15)</f>
        <v>23</v>
      </c>
      <c r="E1" s="2" t="s">
        <v>1</v>
      </c>
      <c r="G1">
        <f>SUM(G3:G10)</f>
        <v>25.5</v>
      </c>
    </row>
    <row r="2" spans="1:9" x14ac:dyDescent="0.25">
      <c r="A2" s="1" t="s">
        <v>2</v>
      </c>
      <c r="B2" s="1" t="s">
        <v>3</v>
      </c>
      <c r="C2" s="1" t="s">
        <v>4</v>
      </c>
      <c r="E2" s="1" t="s">
        <v>2</v>
      </c>
      <c r="F2" s="1" t="s">
        <v>3</v>
      </c>
      <c r="G2" s="1" t="s">
        <v>4</v>
      </c>
      <c r="I2" s="15" t="s">
        <v>88</v>
      </c>
    </row>
    <row r="3" spans="1:9" x14ac:dyDescent="0.25">
      <c r="A3" s="1" t="s">
        <v>5</v>
      </c>
      <c r="B3" s="1" t="s">
        <v>6</v>
      </c>
      <c r="C3" s="1">
        <v>0</v>
      </c>
      <c r="E3" s="1" t="s">
        <v>7</v>
      </c>
      <c r="F3" s="1" t="s">
        <v>8</v>
      </c>
      <c r="G3" s="1">
        <v>2</v>
      </c>
      <c r="I3" t="s">
        <v>89</v>
      </c>
    </row>
    <row r="4" spans="1:9" x14ac:dyDescent="0.25">
      <c r="A4" s="1" t="s">
        <v>9</v>
      </c>
      <c r="B4" s="1" t="s">
        <v>10</v>
      </c>
      <c r="C4" s="1">
        <v>1</v>
      </c>
      <c r="E4" s="1" t="s">
        <v>11</v>
      </c>
      <c r="F4" s="1" t="s">
        <v>12</v>
      </c>
      <c r="G4" s="1">
        <v>4</v>
      </c>
    </row>
    <row r="5" spans="1:9" x14ac:dyDescent="0.25">
      <c r="A5" s="1" t="s">
        <v>13</v>
      </c>
      <c r="B5" s="1" t="s">
        <v>14</v>
      </c>
      <c r="C5" s="1">
        <v>4</v>
      </c>
      <c r="E5" s="1" t="s">
        <v>15</v>
      </c>
      <c r="F5" s="1" t="s">
        <v>16</v>
      </c>
      <c r="G5" s="1">
        <v>5</v>
      </c>
    </row>
    <row r="6" spans="1:9" x14ac:dyDescent="0.25">
      <c r="A6" s="1" t="s">
        <v>17</v>
      </c>
      <c r="B6" s="1" t="s">
        <v>18</v>
      </c>
      <c r="C6" s="1">
        <v>2</v>
      </c>
      <c r="E6" s="1" t="s">
        <v>19</v>
      </c>
      <c r="F6" s="1" t="s">
        <v>20</v>
      </c>
      <c r="G6" s="1">
        <v>5</v>
      </c>
    </row>
    <row r="7" spans="1:9" x14ac:dyDescent="0.25">
      <c r="A7" s="1" t="s">
        <v>21</v>
      </c>
      <c r="B7" s="1" t="s">
        <v>22</v>
      </c>
      <c r="C7" s="1">
        <v>0</v>
      </c>
      <c r="E7" s="1" t="s">
        <v>23</v>
      </c>
      <c r="F7" s="1" t="s">
        <v>24</v>
      </c>
      <c r="G7" s="1">
        <v>5</v>
      </c>
    </row>
    <row r="8" spans="1:9" x14ac:dyDescent="0.25">
      <c r="A8" s="1" t="s">
        <v>25</v>
      </c>
      <c r="B8" s="1" t="s">
        <v>26</v>
      </c>
      <c r="C8" s="1">
        <v>2</v>
      </c>
      <c r="E8" s="1" t="s">
        <v>27</v>
      </c>
      <c r="F8" s="1" t="s">
        <v>28</v>
      </c>
      <c r="G8" s="1">
        <v>2.5</v>
      </c>
    </row>
    <row r="9" spans="1:9" x14ac:dyDescent="0.25">
      <c r="A9" s="1" t="s">
        <v>29</v>
      </c>
      <c r="B9" s="1" t="s">
        <v>30</v>
      </c>
      <c r="C9" s="1">
        <v>4</v>
      </c>
      <c r="E9" s="1" t="s">
        <v>31</v>
      </c>
      <c r="F9" s="1" t="s">
        <v>32</v>
      </c>
      <c r="G9" s="1">
        <v>1</v>
      </c>
    </row>
    <row r="10" spans="1:9" x14ac:dyDescent="0.25">
      <c r="A10" s="1" t="s">
        <v>33</v>
      </c>
      <c r="B10" s="1" t="s">
        <v>34</v>
      </c>
      <c r="C10" s="1">
        <v>0</v>
      </c>
      <c r="E10" s="1" t="s">
        <v>35</v>
      </c>
      <c r="F10" s="1" t="s">
        <v>36</v>
      </c>
      <c r="G10" s="1">
        <v>1</v>
      </c>
    </row>
    <row r="11" spans="1:9" x14ac:dyDescent="0.25">
      <c r="A11" s="1" t="s">
        <v>37</v>
      </c>
      <c r="B11" s="1" t="s">
        <v>38</v>
      </c>
      <c r="C11" s="1">
        <v>2</v>
      </c>
    </row>
    <row r="12" spans="1:9" x14ac:dyDescent="0.25">
      <c r="A12" s="1" t="s">
        <v>39</v>
      </c>
      <c r="B12" s="1" t="s">
        <v>40</v>
      </c>
      <c r="C12" s="1">
        <v>0</v>
      </c>
    </row>
    <row r="13" spans="1:9" x14ac:dyDescent="0.25">
      <c r="A13" s="1" t="s">
        <v>41</v>
      </c>
      <c r="B13" s="1" t="s">
        <v>42</v>
      </c>
      <c r="C13" s="1">
        <v>3</v>
      </c>
    </row>
    <row r="14" spans="1:9" x14ac:dyDescent="0.25">
      <c r="A14" s="1" t="s">
        <v>43</v>
      </c>
      <c r="B14" s="1" t="s">
        <v>44</v>
      </c>
      <c r="C14" s="1">
        <v>4</v>
      </c>
    </row>
    <row r="15" spans="1:9" x14ac:dyDescent="0.25">
      <c r="A15" s="1" t="s">
        <v>45</v>
      </c>
      <c r="B15" s="1" t="s">
        <v>46</v>
      </c>
      <c r="C15" s="1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UCs</vt:lpstr>
      <vt:lpstr>VariáveisGlobais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jkolb</dc:creator>
  <cp:lastModifiedBy>Juliana</cp:lastModifiedBy>
  <dcterms:created xsi:type="dcterms:W3CDTF">2011-07-11T17:15:40Z</dcterms:created>
  <dcterms:modified xsi:type="dcterms:W3CDTF">2013-11-07T23:58:19Z</dcterms:modified>
</cp:coreProperties>
</file>